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15"/>
  </bookViews>
  <sheets>
    <sheet name="SP Stare Skoszewy" sheetId="7" r:id="rId1"/>
  </sheets>
  <calcPr calcId="162913"/>
</workbook>
</file>

<file path=xl/calcChain.xml><?xml version="1.0" encoding="utf-8"?>
<calcChain xmlns="http://schemas.openxmlformats.org/spreadsheetml/2006/main">
  <c r="C5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<sst xmlns="http://schemas.openxmlformats.org/spreadsheetml/2006/main" count="59" uniqueCount="58">
  <si>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</si>
  <si>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</si>
  <si>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</si>
  <si>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</si>
  <si>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</si>
  <si>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</si>
  <si>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</si>
  <si>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</si>
  <si>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</si>
  <si>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</si>
  <si>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</si>
  <si>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2023.03.28</t>
  </si>
  <si>
    <t>..................................................................
 Kierownik jednostki</t>
  </si>
  <si>
    <t>Jednostka: SP Stare Skoszewy</t>
  </si>
  <si>
    <t>Szkoła Podstawowa im. Władysława Jagiełły w Starych Skoszewach</t>
  </si>
  <si>
    <t>Wójt Gminy Nowosolna</t>
  </si>
  <si>
    <t>Stare Skoszewy 19</t>
  </si>
  <si>
    <t>72-701 Łódź</t>
  </si>
  <si>
    <t>tel. 42 648-41-09</t>
  </si>
  <si>
    <t>001157867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</si>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</sst>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16" workbookViewId="0">
      <selection activeCell="H27" sqref="H27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2" t="s">
        <v>13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22.5" customHeight="1" x14ac:dyDescent="0.25">
      <c r="A4" s="33" t="s">
        <v>14</v>
      </c>
      <c r="B4" s="34"/>
      <c r="C4" s="29" t="str">
        <f>IF(G4,"Rachunek zysków i strat","Zestawienie zmian w funduszu jednostki")</f>
        <v>Rachunek zysków i strat</v>
      </c>
      <c r="D4" s="30"/>
      <c r="E4" s="35" t="s">
        <v>15</v>
      </c>
      <c r="F4" s="36"/>
      <c r="G4" s="2" t="b">
        <v>1</v>
      </c>
      <c r="H4" s="2"/>
    </row>
    <row r="5" spans="1:13" ht="15" customHeight="1" x14ac:dyDescent="0.25">
      <c r="A5" s="33" t="s">
        <v>16</v>
      </c>
      <c r="B5" s="34"/>
      <c r="C5" s="31" t="str">
        <f>IF(G5,"sporządzony","sporządzone")</f>
        <v>sporządzony</v>
      </c>
      <c r="D5" s="30"/>
      <c r="E5" s="35"/>
      <c r="F5" s="36"/>
      <c r="G5" s="2" t="b">
        <v>1</v>
      </c>
    </row>
    <row r="6" spans="1:13" ht="15" customHeight="1" x14ac:dyDescent="0.25">
      <c r="A6" s="33" t="s">
        <v>17</v>
      </c>
      <c r="B6" s="34"/>
      <c r="C6" s="31" t="str">
        <f>CONCATENATE("na dzień ",G6)</f>
        <v>na dzień 31.12.2022</v>
      </c>
      <c r="D6" s="30"/>
      <c r="E6" s="35"/>
      <c r="F6" s="36"/>
      <c r="G6" s="2" t="s">
        <v>6</v>
      </c>
    </row>
    <row r="7" spans="1:13" ht="15" customHeight="1" x14ac:dyDescent="0.25">
      <c r="A7" s="39" t="s">
        <v>18</v>
      </c>
      <c r="B7" s="40"/>
      <c r="C7" s="31" t="str">
        <f>IF(G4,"Wariant porównawczy","")</f>
        <v>Wariant porównawczy</v>
      </c>
      <c r="D7" s="30"/>
      <c r="E7" s="13" t="s">
        <v>1</v>
      </c>
      <c r="F7" s="14"/>
      <c r="G7" s="15">
        <v>2022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2022</v>
      </c>
    </row>
    <row r="9" spans="1:13" ht="15" customHeight="1" x14ac:dyDescent="0.25">
      <c r="A9" s="39" t="s">
        <v>19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20</v>
      </c>
      <c r="B12" s="20"/>
      <c r="C12" s="20"/>
      <c r="D12" s="21"/>
      <c r="E12" s="16">
        <v>242398.61</v>
      </c>
      <c r="F12" s="16">
        <v>448886.43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21</v>
      </c>
      <c r="B13" s="20"/>
      <c r="C13" s="20"/>
      <c r="D13" s="21"/>
      <c r="E13" s="16">
        <v>0</v>
      </c>
      <c r="F13" s="16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22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23</v>
      </c>
      <c r="B15" s="20"/>
      <c r="C15" s="20"/>
      <c r="D15" s="21"/>
      <c r="E15" s="16">
        <v>0</v>
      </c>
      <c r="F15" s="16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24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25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26</v>
      </c>
      <c r="B18" s="20"/>
      <c r="C18" s="20"/>
      <c r="D18" s="21"/>
      <c r="E18" s="16">
        <v>242398.61</v>
      </c>
      <c r="F18" s="16">
        <v>448886.43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25">
      <c r="A19" s="19" t="s">
        <v>27</v>
      </c>
      <c r="B19" s="20"/>
      <c r="C19" s="20"/>
      <c r="D19" s="21"/>
      <c r="E19" s="16">
        <v>6225985.9900000002</v>
      </c>
      <c r="F19" s="16">
        <v>7148496.0700000003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28</v>
      </c>
      <c r="B20" s="20"/>
      <c r="C20" s="20"/>
      <c r="D20" s="21"/>
      <c r="E20" s="16">
        <v>333110.59999999998</v>
      </c>
      <c r="F20" s="16">
        <v>355202.17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29</v>
      </c>
      <c r="B21" s="20"/>
      <c r="C21" s="20"/>
      <c r="D21" s="21"/>
      <c r="E21" s="16">
        <v>744847.69</v>
      </c>
      <c r="F21" s="16">
        <v>867989.81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30</v>
      </c>
      <c r="B22" s="20"/>
      <c r="C22" s="20"/>
      <c r="D22" s="21"/>
      <c r="E22" s="16">
        <v>150339.20000000001</v>
      </c>
      <c r="F22" s="16">
        <v>271276.82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31</v>
      </c>
      <c r="B23" s="20"/>
      <c r="C23" s="20"/>
      <c r="D23" s="21"/>
      <c r="E23" s="16">
        <v>5864.94</v>
      </c>
      <c r="F23" s="16">
        <v>9435.4500000000007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32</v>
      </c>
      <c r="B24" s="20"/>
      <c r="C24" s="20"/>
      <c r="D24" s="21"/>
      <c r="E24" s="16">
        <v>3847968.62</v>
      </c>
      <c r="F24" s="16">
        <v>4361713.79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33</v>
      </c>
      <c r="B25" s="20"/>
      <c r="C25" s="20"/>
      <c r="D25" s="21"/>
      <c r="E25" s="16">
        <v>1133271.6000000001</v>
      </c>
      <c r="F25" s="16">
        <v>1274237.25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34</v>
      </c>
      <c r="B26" s="20"/>
      <c r="C26" s="20"/>
      <c r="D26" s="21"/>
      <c r="E26" s="16">
        <v>10583.34</v>
      </c>
      <c r="F26" s="16">
        <v>8640.7800000000007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35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36</v>
      </c>
      <c r="B28" s="20"/>
      <c r="C28" s="20"/>
      <c r="D28" s="21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37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25">
      <c r="A30" s="19" t="s">
        <v>38</v>
      </c>
      <c r="B30" s="20"/>
      <c r="C30" s="20"/>
      <c r="D30" s="21"/>
      <c r="E30" s="16">
        <v>-5983587.3799999999</v>
      </c>
      <c r="F30" s="16">
        <v>-6699609.6399999997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39</v>
      </c>
      <c r="B31" s="20"/>
      <c r="C31" s="20"/>
      <c r="D31" s="21"/>
      <c r="E31" s="16">
        <v>0</v>
      </c>
      <c r="F31" s="16">
        <v>0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40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41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42</v>
      </c>
      <c r="B34" s="20"/>
      <c r="C34" s="20"/>
      <c r="D34" s="21"/>
      <c r="E34" s="16">
        <v>0</v>
      </c>
      <c r="F34" s="16">
        <v>0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43</v>
      </c>
      <c r="B35" s="20"/>
      <c r="C35" s="20"/>
      <c r="D35" s="21"/>
      <c r="E35" s="16">
        <v>0</v>
      </c>
      <c r="F35" s="16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25">
      <c r="A36" s="19" t="s">
        <v>44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45</v>
      </c>
      <c r="B37" s="20"/>
      <c r="C37" s="20"/>
      <c r="D37" s="21"/>
      <c r="E37" s="16">
        <v>0</v>
      </c>
      <c r="F37" s="16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46</v>
      </c>
      <c r="B38" s="20"/>
      <c r="C38" s="20"/>
      <c r="D38" s="21"/>
      <c r="E38" s="16">
        <v>-5983587.3799999999</v>
      </c>
      <c r="F38" s="16">
        <v>-6699609.6399999997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47</v>
      </c>
      <c r="B39" s="20"/>
      <c r="C39" s="20"/>
      <c r="D39" s="21"/>
      <c r="E39" s="16">
        <v>0</v>
      </c>
      <c r="F39" s="16">
        <v>38.28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19" t="s">
        <v>48</v>
      </c>
      <c r="B40" s="20"/>
      <c r="C40" s="20"/>
      <c r="D40" s="21"/>
      <c r="E40" s="16">
        <v>0</v>
      </c>
      <c r="F40" s="16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25">
      <c r="A41" s="19" t="s">
        <v>49</v>
      </c>
      <c r="B41" s="20"/>
      <c r="C41" s="20"/>
      <c r="D41" s="21"/>
      <c r="E41" s="16">
        <v>0</v>
      </c>
      <c r="F41" s="16">
        <v>38.28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25">
      <c r="A42" s="19" t="s">
        <v>50</v>
      </c>
      <c r="B42" s="20"/>
      <c r="C42" s="20"/>
      <c r="D42" s="21"/>
      <c r="E42" s="16">
        <v>0</v>
      </c>
      <c r="F42" s="16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25">
      <c r="A43" s="19" t="s">
        <v>51</v>
      </c>
      <c r="B43" s="20"/>
      <c r="C43" s="20"/>
      <c r="D43" s="21"/>
      <c r="E43" s="16">
        <v>0</v>
      </c>
      <c r="F43" s="16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25">
      <c r="A44" s="19" t="s">
        <v>52</v>
      </c>
      <c r="B44" s="20"/>
      <c r="C44" s="20"/>
      <c r="D44" s="21"/>
      <c r="E44" s="16">
        <v>0</v>
      </c>
      <c r="F44" s="16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25">
      <c r="A45" s="19" t="s">
        <v>53</v>
      </c>
      <c r="B45" s="20"/>
      <c r="C45" s="20"/>
      <c r="D45" s="21"/>
      <c r="E45" s="16">
        <v>0</v>
      </c>
      <c r="F45" s="16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25">
      <c r="A46" s="19" t="s">
        <v>54</v>
      </c>
      <c r="B46" s="20"/>
      <c r="C46" s="20"/>
      <c r="D46" s="21"/>
      <c r="E46" s="16">
        <v>-5983587.3799999999</v>
      </c>
      <c r="F46" s="16">
        <v>-6699571.3600000003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25">
      <c r="A47" s="19" t="s">
        <v>55</v>
      </c>
      <c r="B47" s="20"/>
      <c r="C47" s="20"/>
      <c r="D47" s="21"/>
      <c r="E47" s="16">
        <v>0</v>
      </c>
      <c r="F47" s="16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25">
      <c r="A48" s="19" t="s">
        <v>56</v>
      </c>
      <c r="B48" s="20"/>
      <c r="C48" s="20"/>
      <c r="D48" s="21"/>
      <c r="E48" s="16">
        <v>0</v>
      </c>
      <c r="F48" s="16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25">
      <c r="A49" s="19" t="s">
        <v>57</v>
      </c>
      <c r="B49" s="20"/>
      <c r="C49" s="20"/>
      <c r="D49" s="21"/>
      <c r="E49" s="16">
        <v>-5983587.3799999999</v>
      </c>
      <c r="F49" s="16">
        <v>-6699571.3600000003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25">
      <c r="A50" s="7"/>
      <c r="B50" s="7"/>
      <c r="C50" s="7"/>
      <c r="D50" s="7"/>
      <c r="E50" s="8"/>
      <c r="F50" s="9"/>
      <c r="G50" s="2"/>
      <c r="H50" s="2"/>
      <c r="I50" s="2"/>
      <c r="J50" s="2"/>
      <c r="K50" s="2"/>
      <c r="L50" s="2"/>
      <c r="M50" s="2"/>
    </row>
    <row r="51" spans="1:13" ht="13.5" hidden="1" customHeight="1" x14ac:dyDescent="0.25">
      <c r="A51" s="46" t="s">
        <v>9</v>
      </c>
      <c r="B51" s="46"/>
      <c r="C51" s="46"/>
      <c r="D51" s="46"/>
      <c r="E51" s="5"/>
      <c r="F51" s="5"/>
      <c r="G51" s="17">
        <v>2022</v>
      </c>
    </row>
    <row r="52" spans="1:13" ht="15" customHeight="1" x14ac:dyDescent="0.25">
      <c r="A52" s="46"/>
      <c r="B52" s="46"/>
      <c r="C52" s="46"/>
      <c r="D52" s="46"/>
      <c r="E52" s="10"/>
      <c r="F52" s="18">
        <v>0</v>
      </c>
      <c r="G52" s="2" t="b">
        <v>0</v>
      </c>
    </row>
    <row r="53" spans="1:13" ht="15" customHeight="1" x14ac:dyDescent="0.25">
      <c r="A53" s="11"/>
      <c r="B53" s="11"/>
      <c r="C53" s="11"/>
      <c r="D53" s="11"/>
      <c r="E53" s="12"/>
      <c r="F53" s="12"/>
      <c r="G53" s="2"/>
    </row>
    <row r="54" spans="1:13" ht="36" customHeight="1" x14ac:dyDescent="0.25">
      <c r="A54" s="37" t="s">
        <v>10</v>
      </c>
      <c r="B54" s="37"/>
      <c r="C54" s="37" t="str">
        <f>G54&amp;CHAR(10)&amp;"......................................."&amp;CHAR(10)&amp;"rok, miesiąc, dzień"</f>
        <v>2023.03.28
.......................................
rok, miesiąc, dzień</v>
      </c>
      <c r="D54" s="37"/>
      <c r="E54" s="37" t="s">
        <v>12</v>
      </c>
      <c r="F54" s="38"/>
      <c r="G54" s="2" t="s">
        <v>11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23.02.0004.34714, VULCAN sp. z o.o., licencja: spstareskoszewy, Szkoła Podstawowa w Starych Skoszewach im. Wł. Jagiełły, Stare Skoszewy...&amp;C&amp;"Calibri"&amp;8Strona &amp;P z &amp;N
&amp;R
&amp;"Calibri"&amp;7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Stare Skoszewy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23.02.0004.34714</dc:creator>
  <cp:keywords/>
  <dc:description/>
  <cp:lastModifiedBy>Lenovo</cp:lastModifiedBy>
  <cp:lastPrinted>2017-03-30T11:54:44Z</cp:lastPrinted>
  <dcterms:created xsi:type="dcterms:W3CDTF">2017-03-27T06:22:35Z</dcterms:created>
  <dcterms:modified xsi:type="dcterms:W3CDTF">2023-03-28T08:12:33Z</dcterms:modified>
  <cp:category/>
</cp:coreProperties>
</file>